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>
    <definedName name="_xlnm.Print_Area" localSheetId="0">'районы'!$A$1:$AH$36</definedName>
  </definedNames>
  <calcPr fullCalcOnLoad="1"/>
</workbook>
</file>

<file path=xl/sharedStrings.xml><?xml version="1.0" encoding="utf-8"?>
<sst xmlns="http://schemas.openxmlformats.org/spreadsheetml/2006/main" count="78" uniqueCount="55">
  <si>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</si>
  <si>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</si>
  <si>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</si>
  <si>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</si>
  <si>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</si>
  <si>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</si>
  <si>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</si>
  <si>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</si>
  <si>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</si>
  <si>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</si>
  <si>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</si>
  <si>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</si>
  <si>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</si>
  <si>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</si>
  <si>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</si>
  <si>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</si>
  <si>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</si>
  <si>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</si>
  <si>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</si>
  <si>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</si>
  <si>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</si>
  <si>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</si>
  <si>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</si>
  <si>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</si>
  <si>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</si>
  <si>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</si>
  <si>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</si>
  <si>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</si>
  <si>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</si>
  <si>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</si>
  <si>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</si>
  <si>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</si>
  <si>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</si>
  <si>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</si>
  <si>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</si>
  <si>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</si>
  <si>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</si>
  <si>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</si>
  <si>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</si>
  <si>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</si>
  <si>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</si>
  <si>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</si>
  <si>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</si>
  <si>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</si>
  <si>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</si>
  <si>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</si>
  <si>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покрытие дефицита бюджета</t>
  </si>
  <si>
    <t>АО "Первый Дортрансбанк"</t>
  </si>
  <si>
    <t>30 октября 2019г.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</si>
  <si>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</si>
  <si>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>ПАО "Сбербанк России"</t>
  </si>
  <si>
    <t>31 июля 2021г.</t>
  </si>
  <si>
    <t xml:space="preserve">Информация о долговых обязательствах муниципального образования "Каргопольский муниципальный район" на 01  октября   2019 года  </t>
  </si>
  <si>
    <t>Муниципальный контракт № 0124300007018000057-0060806-01 от 07 декабря 2018г.</t>
  </si>
  <si>
    <t>Муниципальный контракт № 0124300007018000042-0060806-01 от 03 сентября 2018г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</si>
</sst>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0" fontId="0" fillId="0" borderId="46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4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3"/>
  <sheetViews>
    <sheetView tabSelected="1" view="pageBreakPreview" zoomScale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" sqref="F5:G6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3.1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12" t="s">
        <v>52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8:10" ht="13.5" thickBot="1">
      <c r="H3" s="75"/>
      <c r="I3" s="75"/>
      <c r="J3" s="75"/>
    </row>
    <row r="4" spans="8:34" ht="13.5" thickBot="1">
      <c r="H4" s="76"/>
      <c r="I4" s="76"/>
      <c r="J4" s="76"/>
      <c r="N4" s="113" t="s">
        <v>15</v>
      </c>
      <c r="O4" s="114"/>
      <c r="P4" s="114"/>
      <c r="Q4" s="114"/>
      <c r="R4" s="115"/>
      <c r="S4" s="115"/>
      <c r="T4" s="116" t="s">
        <v>14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G4" s="117" t="s">
        <v>40</v>
      </c>
      <c r="AH4" s="117"/>
    </row>
    <row r="5" spans="1:34" ht="54" customHeight="1">
      <c r="A5" s="92" t="s">
        <v>0</v>
      </c>
      <c r="B5" s="94" t="s">
        <v>1</v>
      </c>
      <c r="C5" s="96" t="s">
        <v>2</v>
      </c>
      <c r="D5" s="98" t="s">
        <v>7</v>
      </c>
      <c r="E5" s="96" t="s">
        <v>3</v>
      </c>
      <c r="F5" s="96" t="s">
        <v>8</v>
      </c>
      <c r="G5" s="98" t="s">
        <v>4</v>
      </c>
      <c r="H5" s="118" t="s">
        <v>42</v>
      </c>
      <c r="I5" s="119"/>
      <c r="J5" s="120"/>
      <c r="K5" s="121" t="s">
        <v>49</v>
      </c>
      <c r="L5" s="107"/>
      <c r="M5" s="107"/>
      <c r="N5" s="106" t="s">
        <v>31</v>
      </c>
      <c r="O5" s="107"/>
      <c r="P5" s="107"/>
      <c r="Q5" s="122" t="s">
        <v>39</v>
      </c>
      <c r="R5" s="123"/>
      <c r="S5" s="123"/>
      <c r="T5" s="106" t="s">
        <v>32</v>
      </c>
      <c r="U5" s="107"/>
      <c r="V5" s="107"/>
      <c r="W5" s="124" t="s">
        <v>28</v>
      </c>
      <c r="X5" s="107"/>
      <c r="Y5" s="107"/>
      <c r="Z5" s="106" t="s">
        <v>33</v>
      </c>
      <c r="AA5" s="107"/>
      <c r="AB5" s="107"/>
      <c r="AC5" s="124" t="s">
        <v>29</v>
      </c>
      <c r="AD5" s="107"/>
      <c r="AE5" s="107"/>
      <c r="AF5" s="106" t="s">
        <v>30</v>
      </c>
      <c r="AG5" s="107"/>
      <c r="AH5" s="108"/>
    </row>
    <row r="6" spans="1:34" ht="64.5" customHeight="1">
      <c r="A6" s="93"/>
      <c r="B6" s="95"/>
      <c r="C6" s="97"/>
      <c r="D6" s="99"/>
      <c r="E6" s="97"/>
      <c r="F6" s="97"/>
      <c r="G6" s="99"/>
      <c r="H6" s="77" t="s">
        <v>43</v>
      </c>
      <c r="I6" s="3" t="s">
        <v>44</v>
      </c>
      <c r="J6" s="3" t="s">
        <v>45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09" t="s">
        <v>13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1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28" t="s">
        <v>35</v>
      </c>
      <c r="C11" s="129"/>
      <c r="D11" s="129"/>
      <c r="E11" s="129"/>
      <c r="F11" s="129"/>
      <c r="G11" s="130"/>
      <c r="H11" s="73"/>
      <c r="I11" s="73"/>
      <c r="J11" s="73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2.5" customHeight="1">
      <c r="A13" s="19" t="s">
        <v>10</v>
      </c>
      <c r="B13" s="109" t="s">
        <v>21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1"/>
    </row>
    <row r="14" spans="1:34" ht="12.75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87.75" customHeight="1">
      <c r="A15" s="27">
        <v>1</v>
      </c>
      <c r="B15" s="81" t="s">
        <v>53</v>
      </c>
      <c r="C15" s="80" t="s">
        <v>47</v>
      </c>
      <c r="D15" s="83">
        <v>8500000</v>
      </c>
      <c r="E15" s="82" t="s">
        <v>46</v>
      </c>
      <c r="F15" s="84" t="s">
        <v>48</v>
      </c>
      <c r="G15" s="78" t="s">
        <v>41</v>
      </c>
      <c r="H15" s="78"/>
      <c r="I15" s="79"/>
      <c r="J15" s="78"/>
      <c r="K15" s="15">
        <v>8500000</v>
      </c>
      <c r="L15" s="15"/>
      <c r="M15" s="15"/>
      <c r="N15" s="15">
        <v>0</v>
      </c>
      <c r="O15" s="15"/>
      <c r="P15" s="15"/>
      <c r="Q15" s="13">
        <v>0</v>
      </c>
      <c r="R15" s="15">
        <f>63095.62+58617.86+47016.41+53122.44</f>
        <v>221852.33000000002</v>
      </c>
      <c r="S15" s="15"/>
      <c r="T15" s="15"/>
      <c r="U15" s="15"/>
      <c r="V15" s="15"/>
      <c r="W15" s="13">
        <f>850000+850000+850000+5950000</f>
        <v>8500000</v>
      </c>
      <c r="X15" s="15">
        <f>63095.62+58617.86+47016.41+53122.44</f>
        <v>221852.33000000002</v>
      </c>
      <c r="Y15" s="42"/>
      <c r="Z15" s="14"/>
      <c r="AA15" s="14"/>
      <c r="AB15" s="14"/>
      <c r="AC15" s="42"/>
      <c r="AD15" s="42"/>
      <c r="AE15" s="42"/>
      <c r="AF15" s="10">
        <f>K15+Q15-W15-AC15</f>
        <v>0</v>
      </c>
      <c r="AG15" s="10">
        <f aca="true" t="shared" si="2" ref="AG15:AH17">L15+R15-X15-AD15</f>
        <v>0</v>
      </c>
      <c r="AH15" s="49">
        <f t="shared" si="2"/>
        <v>0</v>
      </c>
    </row>
    <row r="16" spans="1:34" ht="88.5" customHeight="1">
      <c r="A16" s="27">
        <v>2</v>
      </c>
      <c r="B16" s="81" t="s">
        <v>54</v>
      </c>
      <c r="C16" s="80" t="s">
        <v>50</v>
      </c>
      <c r="D16" s="83">
        <v>5000000</v>
      </c>
      <c r="E16" s="82" t="s">
        <v>46</v>
      </c>
      <c r="F16" s="84" t="s">
        <v>51</v>
      </c>
      <c r="G16" s="78" t="s">
        <v>41</v>
      </c>
      <c r="H16" s="78">
        <v>0</v>
      </c>
      <c r="I16" s="79"/>
      <c r="J16" s="78"/>
      <c r="K16" s="15">
        <v>0</v>
      </c>
      <c r="L16" s="15">
        <v>0</v>
      </c>
      <c r="M16" s="15"/>
      <c r="N16" s="15">
        <v>0</v>
      </c>
      <c r="O16" s="15">
        <v>0</v>
      </c>
      <c r="P16" s="15"/>
      <c r="Q16" s="13">
        <v>0</v>
      </c>
      <c r="R16" s="15">
        <v>0</v>
      </c>
      <c r="S16" s="15"/>
      <c r="T16" s="15">
        <v>0</v>
      </c>
      <c r="U16" s="15">
        <v>0</v>
      </c>
      <c r="V16" s="15"/>
      <c r="W16" s="13"/>
      <c r="X16" s="15"/>
      <c r="Y16" s="42"/>
      <c r="Z16" s="14"/>
      <c r="AA16" s="14"/>
      <c r="AB16" s="14"/>
      <c r="AC16" s="42">
        <v>0</v>
      </c>
      <c r="AD16" s="42">
        <v>0</v>
      </c>
      <c r="AE16" s="42">
        <v>0</v>
      </c>
      <c r="AF16" s="10">
        <f>K16+Q16-W16-AC16</f>
        <v>0</v>
      </c>
      <c r="AG16" s="10">
        <f t="shared" si="2"/>
        <v>0</v>
      </c>
      <c r="AH16" s="49">
        <f t="shared" si="2"/>
        <v>0</v>
      </c>
    </row>
    <row r="17" spans="1:34" ht="103.5" customHeight="1" hidden="1">
      <c r="A17" s="27"/>
      <c r="B17" s="81"/>
      <c r="C17" s="80"/>
      <c r="D17" s="83"/>
      <c r="E17" s="82"/>
      <c r="F17" s="84"/>
      <c r="G17" s="78"/>
      <c r="H17" s="78"/>
      <c r="I17" s="79"/>
      <c r="J17" s="78"/>
      <c r="K17" s="15"/>
      <c r="L17" s="15"/>
      <c r="M17" s="15"/>
      <c r="N17" s="15"/>
      <c r="O17" s="15"/>
      <c r="P17" s="15"/>
      <c r="Q17" s="13"/>
      <c r="R17" s="15"/>
      <c r="S17" s="15"/>
      <c r="T17" s="15"/>
      <c r="U17" s="15"/>
      <c r="V17" s="15"/>
      <c r="W17" s="13"/>
      <c r="X17" s="15"/>
      <c r="Y17" s="42"/>
      <c r="Z17" s="14"/>
      <c r="AA17" s="14"/>
      <c r="AB17" s="14"/>
      <c r="AC17" s="42"/>
      <c r="AD17" s="42"/>
      <c r="AE17" s="42"/>
      <c r="AF17" s="10">
        <f>K17+Q17-W17-AC17</f>
        <v>0</v>
      </c>
      <c r="AG17" s="10">
        <f t="shared" si="2"/>
        <v>0</v>
      </c>
      <c r="AH17" s="49">
        <f t="shared" si="2"/>
        <v>0</v>
      </c>
    </row>
    <row r="18" spans="1:34" ht="12.75">
      <c r="A18" s="27"/>
      <c r="B18" s="128" t="s">
        <v>36</v>
      </c>
      <c r="C18" s="129"/>
      <c r="D18" s="129"/>
      <c r="E18" s="129"/>
      <c r="F18" s="129"/>
      <c r="G18" s="130"/>
      <c r="H18" s="73"/>
      <c r="I18" s="73"/>
      <c r="J18" s="73"/>
      <c r="K18" s="15"/>
      <c r="L18" s="15"/>
      <c r="M18" s="15"/>
      <c r="N18" s="15"/>
      <c r="O18" s="15"/>
      <c r="P18" s="15"/>
      <c r="Q18" s="13"/>
      <c r="R18" s="15"/>
      <c r="S18" s="15"/>
      <c r="T18" s="15"/>
      <c r="U18" s="15"/>
      <c r="V18" s="15"/>
      <c r="W18" s="13"/>
      <c r="X18" s="13"/>
      <c r="Y18" s="42"/>
      <c r="Z18" s="14"/>
      <c r="AA18" s="14"/>
      <c r="AB18" s="14"/>
      <c r="AC18" s="42"/>
      <c r="AD18" s="42"/>
      <c r="AE18" s="42"/>
      <c r="AF18" s="10">
        <f>K18+Q18-W18-AC18</f>
        <v>0</v>
      </c>
      <c r="AG18" s="10">
        <f>L18+T18-X18-AD18</f>
        <v>0</v>
      </c>
      <c r="AH18" s="49">
        <v>0</v>
      </c>
    </row>
    <row r="19" spans="1:34" s="40" customFormat="1" ht="12.75">
      <c r="A19" s="38"/>
      <c r="B19" s="39" t="s">
        <v>18</v>
      </c>
      <c r="C19" s="18"/>
      <c r="D19" s="18"/>
      <c r="E19" s="18"/>
      <c r="F19" s="18"/>
      <c r="G19" s="18"/>
      <c r="H19" s="18">
        <f aca="true" t="shared" si="3" ref="H19:T19">SUM(H14:H18)</f>
        <v>0</v>
      </c>
      <c r="I19" s="18">
        <f t="shared" si="3"/>
        <v>0</v>
      </c>
      <c r="J19" s="18">
        <f t="shared" si="3"/>
        <v>0</v>
      </c>
      <c r="K19" s="18">
        <f t="shared" si="3"/>
        <v>8500000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221852.33000000002</v>
      </c>
      <c r="S19" s="18">
        <f t="shared" si="3"/>
        <v>0</v>
      </c>
      <c r="T19" s="18">
        <f t="shared" si="3"/>
        <v>0</v>
      </c>
      <c r="U19" s="18">
        <f aca="true" t="shared" si="4" ref="U19:AH19">SUM(U14:U18)</f>
        <v>0</v>
      </c>
      <c r="V19" s="18">
        <f t="shared" si="4"/>
        <v>0</v>
      </c>
      <c r="W19" s="18">
        <f t="shared" si="4"/>
        <v>8500000</v>
      </c>
      <c r="X19" s="18">
        <f t="shared" si="4"/>
        <v>221852.33000000002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>
        <f t="shared" si="4"/>
        <v>0</v>
      </c>
      <c r="AC19" s="18">
        <f t="shared" si="4"/>
        <v>0</v>
      </c>
      <c r="AD19" s="18">
        <f t="shared" si="4"/>
        <v>0</v>
      </c>
      <c r="AE19" s="18">
        <f t="shared" si="4"/>
        <v>0</v>
      </c>
      <c r="AF19" s="18">
        <f t="shared" si="4"/>
        <v>0</v>
      </c>
      <c r="AG19" s="18">
        <f t="shared" si="4"/>
        <v>0</v>
      </c>
      <c r="AH19" s="33">
        <f t="shared" si="4"/>
        <v>0</v>
      </c>
    </row>
    <row r="20" spans="1:34" ht="22.5" customHeight="1">
      <c r="A20" s="19" t="s">
        <v>11</v>
      </c>
      <c r="B20" s="109" t="s">
        <v>22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1"/>
    </row>
    <row r="21" spans="1:34" ht="17.25" customHeight="1">
      <c r="A21" s="19"/>
      <c r="B21" s="34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5"/>
    </row>
    <row r="22" spans="1:34" s="1" customFormat="1" ht="12.75">
      <c r="A22" s="36"/>
      <c r="B22" s="50" t="s">
        <v>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51"/>
    </row>
    <row r="23" spans="1:34" ht="12.75">
      <c r="A23" s="67"/>
      <c r="B23" s="52" t="s">
        <v>25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66"/>
    </row>
    <row r="24" spans="1:34" ht="54.75" customHeight="1">
      <c r="A24" s="63"/>
      <c r="B24" s="64"/>
      <c r="C24" s="85"/>
      <c r="D24" s="86"/>
      <c r="E24" s="87"/>
      <c r="F24" s="85"/>
      <c r="G24" s="89"/>
      <c r="H24" s="88"/>
      <c r="I24" s="88"/>
      <c r="J24" s="88"/>
      <c r="K24" s="86"/>
      <c r="L24" s="88">
        <v>0</v>
      </c>
      <c r="M24" s="65"/>
      <c r="N24" s="68"/>
      <c r="O24" s="68">
        <v>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0"/>
      <c r="AA24" s="10"/>
      <c r="AB24" s="68"/>
      <c r="AC24" s="68"/>
      <c r="AD24" s="68"/>
      <c r="AE24" s="68"/>
      <c r="AF24" s="70">
        <f>SUM(K24+Q24-W24-AC24)</f>
        <v>0</v>
      </c>
      <c r="AG24" s="10">
        <f>L24+R24-X24-AD24</f>
        <v>0</v>
      </c>
      <c r="AH24" s="90">
        <f>SUM(M24+P24-V24-AB24)</f>
        <v>0</v>
      </c>
    </row>
    <row r="25" spans="1:35" ht="12.75">
      <c r="A25" s="27"/>
      <c r="B25" s="125" t="s">
        <v>37</v>
      </c>
      <c r="C25" s="126"/>
      <c r="D25" s="126"/>
      <c r="E25" s="126"/>
      <c r="F25" s="126"/>
      <c r="G25" s="127"/>
      <c r="H25" s="74"/>
      <c r="I25" s="74"/>
      <c r="J25" s="74"/>
      <c r="K25" s="15"/>
      <c r="L25" s="45"/>
      <c r="M25" s="45"/>
      <c r="N25" s="15"/>
      <c r="O25" s="15"/>
      <c r="P25" s="15"/>
      <c r="Q25" s="13"/>
      <c r="R25" s="13"/>
      <c r="S25" s="13"/>
      <c r="T25" s="15"/>
      <c r="U25" s="15"/>
      <c r="V25" s="15"/>
      <c r="W25" s="13"/>
      <c r="X25" s="13"/>
      <c r="Y25" s="13"/>
      <c r="Z25" s="15"/>
      <c r="AA25" s="15"/>
      <c r="AB25" s="15"/>
      <c r="AC25" s="13"/>
      <c r="AD25" s="13"/>
      <c r="AE25" s="13"/>
      <c r="AF25" s="10">
        <f>SUM(K25+Q25-W25-Z25)</f>
        <v>0</v>
      </c>
      <c r="AG25" s="10">
        <f>SUM(L25+R25-U25-X25-AA25)</f>
        <v>0</v>
      </c>
      <c r="AH25" s="32">
        <f>SUM(M25+P25-V25-AB25)</f>
        <v>0</v>
      </c>
      <c r="AI25" s="61"/>
    </row>
    <row r="26" spans="1:35" s="1" customFormat="1" ht="12.75">
      <c r="A26" s="37"/>
      <c r="B26" s="50" t="s">
        <v>27</v>
      </c>
      <c r="C26" s="46"/>
      <c r="D26" s="46"/>
      <c r="E26" s="46"/>
      <c r="F26" s="46"/>
      <c r="G26" s="46"/>
      <c r="H26" s="46"/>
      <c r="I26" s="46"/>
      <c r="J26" s="46"/>
      <c r="K26" s="69">
        <f aca="true" t="shared" si="5" ref="K26:AH26">SUM(K24:K25)</f>
        <v>0</v>
      </c>
      <c r="L26" s="46">
        <f t="shared" si="5"/>
        <v>0</v>
      </c>
      <c r="M26" s="46">
        <f t="shared" si="5"/>
        <v>0</v>
      </c>
      <c r="N26" s="69">
        <f t="shared" si="5"/>
        <v>0</v>
      </c>
      <c r="O26" s="69">
        <f t="shared" si="5"/>
        <v>0</v>
      </c>
      <c r="P26" s="69">
        <f t="shared" si="5"/>
        <v>0</v>
      </c>
      <c r="Q26" s="69">
        <f t="shared" si="5"/>
        <v>0</v>
      </c>
      <c r="R26" s="69">
        <f t="shared" si="5"/>
        <v>0</v>
      </c>
      <c r="S26" s="69">
        <f t="shared" si="5"/>
        <v>0</v>
      </c>
      <c r="T26" s="69">
        <f t="shared" si="5"/>
        <v>0</v>
      </c>
      <c r="U26" s="69">
        <f t="shared" si="5"/>
        <v>0</v>
      </c>
      <c r="V26" s="69">
        <f t="shared" si="5"/>
        <v>0</v>
      </c>
      <c r="W26" s="69">
        <f t="shared" si="5"/>
        <v>0</v>
      </c>
      <c r="X26" s="69">
        <f t="shared" si="5"/>
        <v>0</v>
      </c>
      <c r="Y26" s="69">
        <f t="shared" si="5"/>
        <v>0</v>
      </c>
      <c r="Z26" s="69">
        <f t="shared" si="5"/>
        <v>0</v>
      </c>
      <c r="AA26" s="69">
        <f t="shared" si="5"/>
        <v>0</v>
      </c>
      <c r="AB26" s="69">
        <f t="shared" si="5"/>
        <v>0</v>
      </c>
      <c r="AC26" s="69">
        <f t="shared" si="5"/>
        <v>0</v>
      </c>
      <c r="AD26" s="69">
        <f t="shared" si="5"/>
        <v>0</v>
      </c>
      <c r="AE26" s="69">
        <f t="shared" si="5"/>
        <v>0</v>
      </c>
      <c r="AF26" s="71">
        <f t="shared" si="5"/>
        <v>0</v>
      </c>
      <c r="AG26" s="71">
        <f t="shared" si="5"/>
        <v>0</v>
      </c>
      <c r="AH26" s="91">
        <f t="shared" si="5"/>
        <v>0</v>
      </c>
      <c r="AI26" s="62"/>
    </row>
    <row r="27" spans="1:35" s="1" customFormat="1" ht="12.75">
      <c r="A27" s="19"/>
      <c r="B27" s="53" t="s">
        <v>19</v>
      </c>
      <c r="C27" s="47"/>
      <c r="D27" s="47"/>
      <c r="E27" s="47"/>
      <c r="F27" s="47"/>
      <c r="G27" s="47"/>
      <c r="H27" s="18">
        <f>H22+H26</f>
        <v>0</v>
      </c>
      <c r="I27" s="47">
        <f>I22+I26</f>
        <v>0</v>
      </c>
      <c r="J27" s="47">
        <f>J22+J26</f>
        <v>0</v>
      </c>
      <c r="K27" s="18">
        <f aca="true" t="shared" si="6" ref="K27:AH27">K22+K26</f>
        <v>0</v>
      </c>
      <c r="L27" s="47">
        <f t="shared" si="6"/>
        <v>0</v>
      </c>
      <c r="M27" s="47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 t="shared" si="6"/>
        <v>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18">
        <f t="shared" si="6"/>
        <v>0</v>
      </c>
      <c r="AD27" s="18">
        <f t="shared" si="6"/>
        <v>0</v>
      </c>
      <c r="AE27" s="18">
        <f t="shared" si="6"/>
        <v>0</v>
      </c>
      <c r="AF27" s="18">
        <f t="shared" si="6"/>
        <v>0</v>
      </c>
      <c r="AG27" s="18">
        <f t="shared" si="6"/>
        <v>0</v>
      </c>
      <c r="AH27" s="33">
        <f t="shared" si="6"/>
        <v>0</v>
      </c>
      <c r="AI27" s="62"/>
    </row>
    <row r="28" spans="1:34" ht="22.5" customHeight="1">
      <c r="A28" s="19" t="s">
        <v>12</v>
      </c>
      <c r="B28" s="100" t="s">
        <v>23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2"/>
    </row>
    <row r="29" spans="1:34" ht="15" customHeight="1">
      <c r="A29" s="25"/>
      <c r="B29" s="4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>
        <f>K29+Q29-W29-AC29</f>
        <v>0</v>
      </c>
      <c r="AG29" s="41">
        <f aca="true" t="shared" si="7" ref="AG29:AH31">L29+T29-X29-AD29</f>
        <v>0</v>
      </c>
      <c r="AH29" s="49">
        <f t="shared" si="7"/>
        <v>0</v>
      </c>
    </row>
    <row r="30" spans="1:34" ht="12" customHeight="1">
      <c r="A30" s="27"/>
      <c r="B30" s="55"/>
      <c r="C30" s="45"/>
      <c r="D30" s="45"/>
      <c r="E30" s="45"/>
      <c r="F30" s="45"/>
      <c r="G30" s="45"/>
      <c r="H30" s="45"/>
      <c r="I30" s="45"/>
      <c r="J30" s="4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1">
        <f>K30+Q30-W30-AC30</f>
        <v>0</v>
      </c>
      <c r="AG30" s="41">
        <f t="shared" si="7"/>
        <v>0</v>
      </c>
      <c r="AH30" s="49">
        <f t="shared" si="7"/>
        <v>0</v>
      </c>
    </row>
    <row r="31" spans="1:34" ht="12.75">
      <c r="A31" s="27"/>
      <c r="B31" s="103" t="s">
        <v>38</v>
      </c>
      <c r="C31" s="104"/>
      <c r="D31" s="104"/>
      <c r="E31" s="104"/>
      <c r="F31" s="104"/>
      <c r="G31" s="105"/>
      <c r="H31" s="74"/>
      <c r="I31" s="74"/>
      <c r="J31" s="7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6">
        <f>K31+Q31-W31-AC31</f>
        <v>0</v>
      </c>
      <c r="AG31" s="56">
        <f t="shared" si="7"/>
        <v>0</v>
      </c>
      <c r="AH31" s="57">
        <f t="shared" si="7"/>
        <v>0</v>
      </c>
    </row>
    <row r="32" spans="1:34" s="1" customFormat="1" ht="12.75">
      <c r="A32" s="19"/>
      <c r="B32" s="53" t="s">
        <v>20</v>
      </c>
      <c r="C32" s="47"/>
      <c r="D32" s="47"/>
      <c r="E32" s="47"/>
      <c r="F32" s="47"/>
      <c r="G32" s="47"/>
      <c r="H32" s="47"/>
      <c r="I32" s="47"/>
      <c r="J32" s="47"/>
      <c r="K32" s="47">
        <f aca="true" t="shared" si="8" ref="K32:AH32">SUM(K29:K31)</f>
        <v>0</v>
      </c>
      <c r="L32" s="47">
        <f t="shared" si="8"/>
        <v>0</v>
      </c>
      <c r="M32" s="47">
        <f t="shared" si="8"/>
        <v>0</v>
      </c>
      <c r="N32" s="47">
        <f t="shared" si="8"/>
        <v>0</v>
      </c>
      <c r="O32" s="47">
        <f t="shared" si="8"/>
        <v>0</v>
      </c>
      <c r="P32" s="47">
        <f t="shared" si="8"/>
        <v>0</v>
      </c>
      <c r="Q32" s="47">
        <f t="shared" si="8"/>
        <v>0</v>
      </c>
      <c r="R32" s="47">
        <f t="shared" si="8"/>
        <v>0</v>
      </c>
      <c r="S32" s="47">
        <f t="shared" si="8"/>
        <v>0</v>
      </c>
      <c r="T32" s="47">
        <f t="shared" si="8"/>
        <v>0</v>
      </c>
      <c r="U32" s="47">
        <f t="shared" si="8"/>
        <v>0</v>
      </c>
      <c r="V32" s="47">
        <f t="shared" si="8"/>
        <v>0</v>
      </c>
      <c r="W32" s="47">
        <f t="shared" si="8"/>
        <v>0</v>
      </c>
      <c r="X32" s="47">
        <f t="shared" si="8"/>
        <v>0</v>
      </c>
      <c r="Y32" s="47">
        <f t="shared" si="8"/>
        <v>0</v>
      </c>
      <c r="Z32" s="47">
        <f t="shared" si="8"/>
        <v>0</v>
      </c>
      <c r="AA32" s="47">
        <f t="shared" si="8"/>
        <v>0</v>
      </c>
      <c r="AB32" s="47">
        <f t="shared" si="8"/>
        <v>0</v>
      </c>
      <c r="AC32" s="47">
        <f t="shared" si="8"/>
        <v>0</v>
      </c>
      <c r="AD32" s="47">
        <f t="shared" si="8"/>
        <v>0</v>
      </c>
      <c r="AE32" s="47">
        <f t="shared" si="8"/>
        <v>0</v>
      </c>
      <c r="AF32" s="47">
        <f t="shared" si="8"/>
        <v>0</v>
      </c>
      <c r="AG32" s="47">
        <f t="shared" si="8"/>
        <v>0</v>
      </c>
      <c r="AH32" s="54">
        <f t="shared" si="8"/>
        <v>0</v>
      </c>
    </row>
    <row r="33" spans="1:34" s="1" customFormat="1" ht="20.25" customHeight="1" thickBot="1">
      <c r="A33" s="28"/>
      <c r="B33" s="58" t="s">
        <v>16</v>
      </c>
      <c r="C33" s="59"/>
      <c r="D33" s="59"/>
      <c r="E33" s="59"/>
      <c r="F33" s="59"/>
      <c r="G33" s="59"/>
      <c r="H33" s="72">
        <f aca="true" t="shared" si="9" ref="H33:AH33">H12+H19+H27+H32</f>
        <v>0</v>
      </c>
      <c r="I33" s="72">
        <f t="shared" si="9"/>
        <v>0</v>
      </c>
      <c r="J33" s="72">
        <f t="shared" si="9"/>
        <v>0</v>
      </c>
      <c r="K33" s="72">
        <f t="shared" si="9"/>
        <v>8500000</v>
      </c>
      <c r="L33" s="72">
        <f t="shared" si="9"/>
        <v>0</v>
      </c>
      <c r="M33" s="72">
        <f t="shared" si="9"/>
        <v>0</v>
      </c>
      <c r="N33" s="72">
        <f t="shared" si="9"/>
        <v>0</v>
      </c>
      <c r="O33" s="72">
        <f t="shared" si="9"/>
        <v>0</v>
      </c>
      <c r="P33" s="72">
        <f t="shared" si="9"/>
        <v>0</v>
      </c>
      <c r="Q33" s="72">
        <f t="shared" si="9"/>
        <v>0</v>
      </c>
      <c r="R33" s="72">
        <f t="shared" si="9"/>
        <v>221852.33000000002</v>
      </c>
      <c r="S33" s="72">
        <f t="shared" si="9"/>
        <v>0</v>
      </c>
      <c r="T33" s="72">
        <f t="shared" si="9"/>
        <v>0</v>
      </c>
      <c r="U33" s="72">
        <f t="shared" si="9"/>
        <v>0</v>
      </c>
      <c r="V33" s="72">
        <f t="shared" si="9"/>
        <v>0</v>
      </c>
      <c r="W33" s="72">
        <f t="shared" si="9"/>
        <v>8500000</v>
      </c>
      <c r="X33" s="72">
        <f t="shared" si="9"/>
        <v>221852.33000000002</v>
      </c>
      <c r="Y33" s="72">
        <f t="shared" si="9"/>
        <v>0</v>
      </c>
      <c r="Z33" s="72">
        <f t="shared" si="9"/>
        <v>0</v>
      </c>
      <c r="AA33" s="72">
        <f t="shared" si="9"/>
        <v>0</v>
      </c>
      <c r="AB33" s="72">
        <f t="shared" si="9"/>
        <v>0</v>
      </c>
      <c r="AC33" s="72">
        <f t="shared" si="9"/>
        <v>0</v>
      </c>
      <c r="AD33" s="72">
        <f t="shared" si="9"/>
        <v>0</v>
      </c>
      <c r="AE33" s="72">
        <f t="shared" si="9"/>
        <v>0</v>
      </c>
      <c r="AF33" s="72">
        <f t="shared" si="9"/>
        <v>0</v>
      </c>
      <c r="AG33" s="72">
        <f t="shared" si="9"/>
        <v>0</v>
      </c>
      <c r="AH33" s="60">
        <f t="shared" si="9"/>
        <v>0</v>
      </c>
    </row>
  </sheetData>
  <sheetProtection/>
  <mergeCells count="28">
    <mergeCell ref="N5:P5"/>
    <mergeCell ref="Q5:S5"/>
    <mergeCell ref="T5:V5"/>
    <mergeCell ref="W5:Y5"/>
    <mergeCell ref="AC5:AE5"/>
    <mergeCell ref="B25:G25"/>
    <mergeCell ref="B11:G11"/>
    <mergeCell ref="B13:AH13"/>
    <mergeCell ref="B18:G18"/>
    <mergeCell ref="B20:AH20"/>
    <mergeCell ref="A2:AH2"/>
    <mergeCell ref="N4:S4"/>
    <mergeCell ref="T4:AE4"/>
    <mergeCell ref="AG4:AH4"/>
    <mergeCell ref="E5:E6"/>
    <mergeCell ref="F5:F6"/>
    <mergeCell ref="H5:J5"/>
    <mergeCell ref="Z5:AB5"/>
    <mergeCell ref="G5:G6"/>
    <mergeCell ref="K5:M5"/>
    <mergeCell ref="A5:A6"/>
    <mergeCell ref="B5:B6"/>
    <mergeCell ref="C5:C6"/>
    <mergeCell ref="D5:D6"/>
    <mergeCell ref="B28:AH28"/>
    <mergeCell ref="B31:G31"/>
    <mergeCell ref="AF5:AH5"/>
    <mergeCell ref="B8:AH8"/>
  </mergeCells>
  <printOptions/>
  <pageMargins left="0.5905511811023623" right="0.15748031496062992" top="0.2755905511811024" bottom="0.2362204724409449" header="0.35433070866141736" footer="0.2755905511811024"/>
  <pageSetup fitToWidth="2" horizontalDpi="600" verticalDpi="600" orientation="landscape" paperSize="9" scale="5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Татьяна Б. Упакова</cp:lastModifiedBy>
  <cp:lastPrinted>2019-08-05T11:44:49Z</cp:lastPrinted>
  <dcterms:created xsi:type="dcterms:W3CDTF">2004-12-06T08:42:19Z</dcterms:created>
  <dcterms:modified xsi:type="dcterms:W3CDTF">2019-10-18T07:26:11Z</dcterms:modified>
  <cp:category/>
  <cp:version/>
  <cp:contentType/>
  <cp:contentStatus/>
</cp:coreProperties>
</file>